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</calcChain>
</file>

<file path=xl/sharedStrings.xml><?xml version="1.0" encoding="utf-8"?>
<sst xmlns="http://schemas.openxmlformats.org/spreadsheetml/2006/main" count="515" uniqueCount="311">
  <si>
    <t>Объемы медицинской помощи и объемы финансирования медицинской помощи в амбулаторных условиях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</si>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</sst>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0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tabSelected="1" zoomScale="70" zoomScaleNormal="70" workbookViewId="0">
      <pane xSplit="5" ySplit="5" topLeftCell="F81" activePane="bottomRight" state="frozen"/>
      <selection pane="topRight" activeCell="F1" sqref="F1"/>
      <selection pane="bottomLeft" activeCell="A6" sqref="A6"/>
      <selection pane="bottomRight" activeCell="E96" sqref="E96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58" t="s">
        <v>0</v>
      </c>
      <c r="B1" s="59"/>
      <c r="C1" s="60"/>
      <c r="D1" s="60"/>
      <c r="E1" s="60"/>
    </row>
    <row r="3" spans="1:5" x14ac:dyDescent="0.3">
      <c r="A3" s="61" t="s">
        <v>1</v>
      </c>
      <c r="B3" s="61"/>
      <c r="C3" s="64" t="s">
        <v>2</v>
      </c>
      <c r="D3" s="65" t="s">
        <v>3</v>
      </c>
      <c r="E3" s="65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49</v>
      </c>
      <c r="E10" s="6">
        <f>E11+E12+E13+E14+E15</f>
        <v>1220979</v>
      </c>
    </row>
    <row r="11" spans="1:5" x14ac:dyDescent="0.3">
      <c r="A11" s="36">
        <v>6</v>
      </c>
      <c r="B11" s="32"/>
      <c r="C11" s="35" t="s">
        <v>10</v>
      </c>
      <c r="D11" s="30">
        <v>49</v>
      </c>
      <c r="E11" s="30">
        <v>1220979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11</v>
      </c>
      <c r="E42" s="6">
        <f>E43</f>
        <v>415494</v>
      </c>
    </row>
    <row r="43" spans="1:5" x14ac:dyDescent="0.3">
      <c r="A43" s="36">
        <v>38</v>
      </c>
      <c r="B43" s="32"/>
      <c r="C43" s="35" t="s">
        <v>40</v>
      </c>
      <c r="D43" s="30">
        <v>11</v>
      </c>
      <c r="E43" s="30">
        <v>415494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7</v>
      </c>
      <c r="E89" s="6">
        <f>E90</f>
        <v>181850</v>
      </c>
    </row>
    <row r="90" spans="1:5" x14ac:dyDescent="0.3">
      <c r="A90" s="36">
        <v>85</v>
      </c>
      <c r="B90" s="32"/>
      <c r="C90" s="35" t="s">
        <v>87</v>
      </c>
      <c r="D90" s="30">
        <v>7</v>
      </c>
      <c r="E90" s="30">
        <v>181850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8</v>
      </c>
      <c r="E91" s="6">
        <f>E92+E93</f>
        <v>169738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8</v>
      </c>
      <c r="E93" s="30">
        <v>169738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15</v>
      </c>
      <c r="E94" s="6">
        <f>E95</f>
        <v>574082</v>
      </c>
    </row>
    <row r="95" spans="1:5" x14ac:dyDescent="0.3">
      <c r="A95" s="36">
        <v>90</v>
      </c>
      <c r="B95" s="32"/>
      <c r="C95" s="35" t="s">
        <v>92</v>
      </c>
      <c r="D95" s="30">
        <v>15</v>
      </c>
      <c r="E95" s="30">
        <v>574082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6" t="s">
        <v>107</v>
      </c>
      <c r="B110" s="56"/>
      <c r="C110" s="57"/>
      <c r="D110" s="39">
        <v>90</v>
      </c>
      <c r="E110" s="39">
        <v>2562143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90</v>
      </c>
      <c r="E111" s="40">
        <f>SUM(E108,E103,E102,E100,E98,E96,E94,E91,E89,E86,E84,E82,E80,E77,E75,E73,E71,E69,E66,E56,E54,E51,E49,E44,E42,E38,E35,E33,E31,E29,E27,E25,E22,E20,E18,E16,E10,E6)</f>
        <v>2562143</v>
      </c>
    </row>
    <row r="113" spans="1:5" x14ac:dyDescent="0.3">
      <c r="A113" s="61" t="s">
        <v>1</v>
      </c>
      <c r="B113" s="61" t="s">
        <v>108</v>
      </c>
      <c r="C113" s="64" t="s">
        <v>109</v>
      </c>
      <c r="D113" s="65" t="s">
        <v>110</v>
      </c>
      <c r="E113" s="65" t="s">
        <v>4</v>
      </c>
    </row>
    <row r="114" spans="1:5" ht="15.75" customHeight="1" x14ac:dyDescent="0.3">
      <c r="A114" s="62"/>
      <c r="B114" s="62"/>
      <c r="C114" s="62"/>
      <c r="D114" s="62"/>
      <c r="E114" s="62"/>
    </row>
    <row r="115" spans="1:5" x14ac:dyDescent="0.3">
      <c r="A115" s="63"/>
      <c r="B115" s="63"/>
      <c r="C115" s="63"/>
      <c r="D115" s="63"/>
      <c r="E115" s="63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1" t="s">
        <v>1</v>
      </c>
      <c r="B121" s="61"/>
      <c r="C121" s="64" t="s">
        <v>117</v>
      </c>
      <c r="D121" s="65" t="s">
        <v>3</v>
      </c>
      <c r="E121" s="65" t="s">
        <v>4</v>
      </c>
    </row>
    <row r="122" spans="1:5" ht="25.5" customHeight="1" x14ac:dyDescent="0.3">
      <c r="A122" s="62"/>
      <c r="B122" s="62"/>
      <c r="C122" s="62"/>
      <c r="D122" s="62"/>
      <c r="E122" s="62"/>
    </row>
    <row r="123" spans="1:5" x14ac:dyDescent="0.3">
      <c r="A123" s="63"/>
      <c r="B123" s="63"/>
      <c r="C123" s="63"/>
      <c r="D123" s="63"/>
      <c r="E123" s="63"/>
    </row>
    <row r="124" spans="1:5" x14ac:dyDescent="0.3">
      <c r="A124" s="54">
        <v>1</v>
      </c>
      <c r="B124" s="54"/>
      <c r="C124" s="41" t="s">
        <v>118</v>
      </c>
      <c r="D124" s="45">
        <v>0</v>
      </c>
      <c r="E124" s="45">
        <v>0</v>
      </c>
    </row>
    <row r="125" spans="1:5" x14ac:dyDescent="0.3">
      <c r="A125" s="54">
        <v>2</v>
      </c>
      <c r="B125" s="54"/>
      <c r="C125" s="41" t="s">
        <v>306</v>
      </c>
      <c r="D125" s="45">
        <v>0</v>
      </c>
      <c r="E125" s="45">
        <v>0</v>
      </c>
    </row>
    <row r="126" spans="1:5" x14ac:dyDescent="0.3">
      <c r="A126" s="54">
        <v>3</v>
      </c>
      <c r="B126" s="53"/>
      <c r="C126" s="47" t="s">
        <v>119</v>
      </c>
      <c r="D126" s="45">
        <v>0</v>
      </c>
      <c r="E126" s="45">
        <v>0</v>
      </c>
    </row>
    <row r="127" spans="1:5" x14ac:dyDescent="0.3">
      <c r="A127" s="54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4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4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4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4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4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4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4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4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4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4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5" t="s">
        <v>107</v>
      </c>
      <c r="B138" s="56"/>
      <c r="C138" s="57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21:A123"/>
    <mergeCell ref="B121:B123"/>
    <mergeCell ref="A138:C138"/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</mergeCells>
  <conditionalFormatting sqref="D6:E6">
    <cfRule type="expression" dxfId="99" priority="122">
      <formula>IF($B6&lt;&gt;"",1,0)</formula>
    </cfRule>
  </conditionalFormatting>
  <conditionalFormatting sqref="D10:E10">
    <cfRule type="expression" dxfId="98" priority="121">
      <formula>IF($B10&lt;&gt;"",1,0)</formula>
    </cfRule>
  </conditionalFormatting>
  <conditionalFormatting sqref="D16:E16">
    <cfRule type="expression" dxfId="97" priority="120">
      <formula>IF($B16&lt;&gt;"",1,0)</formula>
    </cfRule>
  </conditionalFormatting>
  <conditionalFormatting sqref="D18:E18">
    <cfRule type="expression" dxfId="96" priority="119">
      <formula>IF($B18&lt;&gt;"",1,0)</formula>
    </cfRule>
  </conditionalFormatting>
  <conditionalFormatting sqref="D20:E20">
    <cfRule type="expression" dxfId="95" priority="118">
      <formula>IF($B20&lt;&gt;"",1,0)</formula>
    </cfRule>
  </conditionalFormatting>
  <conditionalFormatting sqref="D22:E22">
    <cfRule type="expression" dxfId="94" priority="117">
      <formula>IF($B22&lt;&gt;"",1,0)</formula>
    </cfRule>
  </conditionalFormatting>
  <conditionalFormatting sqref="D25:E25">
    <cfRule type="expression" dxfId="93" priority="116">
      <formula>IF($B25&lt;&gt;"",1,0)</formula>
    </cfRule>
  </conditionalFormatting>
  <conditionalFormatting sqref="D27:E27">
    <cfRule type="expression" dxfId="92" priority="115">
      <formula>IF($B27&lt;&gt;"",1,0)</formula>
    </cfRule>
  </conditionalFormatting>
  <conditionalFormatting sqref="D29:E29">
    <cfRule type="expression" dxfId="91" priority="114">
      <formula>IF($B29&lt;&gt;"",1,0)</formula>
    </cfRule>
  </conditionalFormatting>
  <conditionalFormatting sqref="D31:E31">
    <cfRule type="expression" dxfId="90" priority="113">
      <formula>IF($B31&lt;&gt;"",1,0)</formula>
    </cfRule>
  </conditionalFormatting>
  <conditionalFormatting sqref="D33:E33">
    <cfRule type="expression" dxfId="89" priority="112">
      <formula>IF($B33&lt;&gt;"",1,0)</formula>
    </cfRule>
  </conditionalFormatting>
  <conditionalFormatting sqref="D35:E35">
    <cfRule type="expression" dxfId="88" priority="111">
      <formula>IF($B35&lt;&gt;"",1,0)</formula>
    </cfRule>
  </conditionalFormatting>
  <conditionalFormatting sqref="D38:E38">
    <cfRule type="expression" dxfId="87" priority="110">
      <formula>IF($B38&lt;&gt;"",1,0)</formula>
    </cfRule>
  </conditionalFormatting>
  <conditionalFormatting sqref="D42:E42">
    <cfRule type="expression" dxfId="86" priority="109">
      <formula>IF($B42&lt;&gt;"",1,0)</formula>
    </cfRule>
  </conditionalFormatting>
  <conditionalFormatting sqref="D44:E44">
    <cfRule type="expression" dxfId="85" priority="108">
      <formula>IF($B44&lt;&gt;"",1,0)</formula>
    </cfRule>
  </conditionalFormatting>
  <conditionalFormatting sqref="D49:E49">
    <cfRule type="expression" dxfId="84" priority="107">
      <formula>IF($B49&lt;&gt;"",1,0)</formula>
    </cfRule>
  </conditionalFormatting>
  <conditionalFormatting sqref="D51:E51">
    <cfRule type="expression" dxfId="83" priority="106">
      <formula>IF($B51&lt;&gt;"",1,0)</formula>
    </cfRule>
  </conditionalFormatting>
  <conditionalFormatting sqref="D54:E54">
    <cfRule type="expression" dxfId="82" priority="105">
      <formula>IF($B54&lt;&gt;"",1,0)</formula>
    </cfRule>
  </conditionalFormatting>
  <conditionalFormatting sqref="D56:E56">
    <cfRule type="expression" dxfId="81" priority="104">
      <formula>IF($B56&lt;&gt;"",1,0)</formula>
    </cfRule>
  </conditionalFormatting>
  <conditionalFormatting sqref="D66:E66">
    <cfRule type="expression" dxfId="80" priority="103">
      <formula>IF($B66&lt;&gt;"",1,0)</formula>
    </cfRule>
  </conditionalFormatting>
  <conditionalFormatting sqref="D69:E69">
    <cfRule type="expression" dxfId="79" priority="102">
      <formula>IF($B69&lt;&gt;"",1,0)</formula>
    </cfRule>
  </conditionalFormatting>
  <conditionalFormatting sqref="D71:E71">
    <cfRule type="expression" dxfId="78" priority="101">
      <formula>IF($B71&lt;&gt;"",1,0)</formula>
    </cfRule>
  </conditionalFormatting>
  <conditionalFormatting sqref="D73:E73">
    <cfRule type="expression" dxfId="77" priority="100">
      <formula>IF($B73&lt;&gt;"",1,0)</formula>
    </cfRule>
  </conditionalFormatting>
  <conditionalFormatting sqref="D75:E75">
    <cfRule type="expression" dxfId="76" priority="99">
      <formula>IF($B75&lt;&gt;"",1,0)</formula>
    </cfRule>
  </conditionalFormatting>
  <conditionalFormatting sqref="D77:E77">
    <cfRule type="expression" dxfId="75" priority="98">
      <formula>IF($B77&lt;&gt;"",1,0)</formula>
    </cfRule>
  </conditionalFormatting>
  <conditionalFormatting sqref="D80:E80">
    <cfRule type="expression" dxfId="74" priority="97">
      <formula>IF($B80&lt;&gt;"",1,0)</formula>
    </cfRule>
  </conditionalFormatting>
  <conditionalFormatting sqref="D82:E82">
    <cfRule type="expression" dxfId="73" priority="96">
      <formula>IF($B82&lt;&gt;"",1,0)</formula>
    </cfRule>
  </conditionalFormatting>
  <conditionalFormatting sqref="D84:E84">
    <cfRule type="expression" dxfId="72" priority="95">
      <formula>IF($B84&lt;&gt;"",1,0)</formula>
    </cfRule>
  </conditionalFormatting>
  <conditionalFormatting sqref="D86:E86">
    <cfRule type="expression" dxfId="71" priority="94">
      <formula>IF($B86&lt;&gt;"",1,0)</formula>
    </cfRule>
  </conditionalFormatting>
  <conditionalFormatting sqref="D89:E89">
    <cfRule type="expression" dxfId="70" priority="93">
      <formula>IF($B89&lt;&gt;"",1,0)</formula>
    </cfRule>
  </conditionalFormatting>
  <conditionalFormatting sqref="D91:E91">
    <cfRule type="expression" dxfId="69" priority="92">
      <formula>IF($B91&lt;&gt;"",1,0)</formula>
    </cfRule>
  </conditionalFormatting>
  <conditionalFormatting sqref="D94:E94">
    <cfRule type="expression" dxfId="68" priority="91">
      <formula>IF($B94&lt;&gt;"",1,0)</formula>
    </cfRule>
  </conditionalFormatting>
  <conditionalFormatting sqref="D96:E96">
    <cfRule type="expression" dxfId="67" priority="90">
      <formula>IF($B96&lt;&gt;"",1,0)</formula>
    </cfRule>
  </conditionalFormatting>
  <conditionalFormatting sqref="D98:E98">
    <cfRule type="expression" dxfId="66" priority="89">
      <formula>IF($B98&lt;&gt;"",1,0)</formula>
    </cfRule>
  </conditionalFormatting>
  <conditionalFormatting sqref="D100:E100">
    <cfRule type="expression" dxfId="65" priority="88">
      <formula>IF($B100&lt;&gt;"",1,0)</formula>
    </cfRule>
  </conditionalFormatting>
  <conditionalFormatting sqref="D102:E103">
    <cfRule type="expression" dxfId="64" priority="87">
      <formula>IF($B102&lt;&gt;"",1,0)</formula>
    </cfRule>
  </conditionalFormatting>
  <conditionalFormatting sqref="D108:E108">
    <cfRule type="expression" dxfId="63" priority="15">
      <formula>IF($B108&lt;&gt;"",1,0)</formula>
    </cfRule>
  </conditionalFormatting>
  <conditionalFormatting sqref="E110">
    <cfRule type="cellIs" dxfId="62" priority="7" operator="equal">
      <formula>$E$42+$E$44+$E$49+$E$51+$E$54+$E$56+$E$66+$E$69+$E$71+$E$73+$E$75+$E$77+$E$80+$E$82+$E$84+$E$86+$E$89+$E$91+$E$94+$E$96+$E$98+$E$100+$E$102+$E$103+$E$108</formula>
    </cfRule>
    <cfRule type="cellIs" dxfId="61" priority="8" operator="greaterThan">
      <formula>$E$42+$E$44+$E$49+$E$51+$E$54+$E$56+$E$66+$E$69+$E$71+$E$73+$E$75+$E$77+$E$80+$E$82+$E$84+$E$86+$E$89+$E$91+$E$94+$E$96+$E$98+$E$100+$E$102+$E$103+$E$108</formula>
    </cfRule>
    <cfRule type="cellIs" dxfId="60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59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8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7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6" priority="4" operator="equal">
      <formula>$D$124+$D$126+$D$127+$D$128+$D$129+$D$130+$D$131+$D$132+$D$134+$D$135+$D$136+$D$137</formula>
    </cfRule>
    <cfRule type="cellIs" dxfId="55" priority="5" operator="lessThan">
      <formula>$D$124+$D$126+$D$127+$D$128+$D$129+$D$130+$D$131+$D$132+$D$134+$D$135+$D$136+$D$137</formula>
    </cfRule>
    <cfRule type="cellIs" dxfId="54" priority="6" operator="greaterThan">
      <formula>$D$124+$D$126+$D$127+$D$128+$D$129+$D$130+$D$131+$D$132+$D$134+$D$135+$D$136+$D$137</formula>
    </cfRule>
  </conditionalFormatting>
  <conditionalFormatting sqref="E138">
    <cfRule type="cellIs" dxfId="53" priority="1" operator="equal">
      <formula>$E$124++$E$126+$E$127+$E$128+$E$129+$E$130+$E$131+$E$132+$E$134+$E$135+$E$136+$E$137</formula>
    </cfRule>
    <cfRule type="cellIs" dxfId="52" priority="2" operator="lessThan">
      <formula>$E$124++$E$126+$E$127+$E$128+$E$129+$E$130+$E$131+$E$132+$E$134+$E$135+$E$136+$E$137</formula>
    </cfRule>
    <cfRule type="cellIs" dxfId="51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84" activePane="bottomRight" state="frozen"/>
      <selection pane="topRight" activeCell="D1" sqref="D1"/>
      <selection pane="bottomLeft" activeCell="A6" sqref="A6"/>
      <selection pane="bottomRight" activeCell="E110" sqref="E110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58" t="s">
        <v>0</v>
      </c>
      <c r="B1" s="59"/>
      <c r="C1" s="60"/>
      <c r="D1" s="59"/>
      <c r="E1" s="59"/>
    </row>
    <row r="3" spans="1:5" x14ac:dyDescent="0.3">
      <c r="A3" s="61" t="s">
        <v>1</v>
      </c>
      <c r="B3" s="61"/>
      <c r="C3" s="64" t="s">
        <v>2</v>
      </c>
      <c r="D3" s="65" t="s">
        <v>3</v>
      </c>
      <c r="E3" s="65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60</v>
      </c>
      <c r="E10" s="34">
        <f>E11+E12+E13+E14+E15</f>
        <v>752345</v>
      </c>
    </row>
    <row r="11" spans="1:5" x14ac:dyDescent="0.3">
      <c r="A11" s="36">
        <v>6</v>
      </c>
      <c r="B11" s="32"/>
      <c r="C11" s="35" t="s">
        <v>10</v>
      </c>
      <c r="D11" s="30">
        <v>60</v>
      </c>
      <c r="E11" s="30">
        <v>752345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2</v>
      </c>
      <c r="E18" s="34">
        <f>E19</f>
        <v>25015</v>
      </c>
    </row>
    <row r="19" spans="1:5" x14ac:dyDescent="0.3">
      <c r="A19" s="36">
        <v>14</v>
      </c>
      <c r="B19" s="32"/>
      <c r="C19" s="35" t="s">
        <v>16</v>
      </c>
      <c r="D19" s="30">
        <v>2</v>
      </c>
      <c r="E19" s="30">
        <v>25015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4</v>
      </c>
      <c r="E38" s="34">
        <f>E39+E40+E41</f>
        <v>50592</v>
      </c>
    </row>
    <row r="39" spans="1:5" x14ac:dyDescent="0.3">
      <c r="A39" s="36">
        <v>34</v>
      </c>
      <c r="B39" s="32"/>
      <c r="C39" s="35" t="s">
        <v>36</v>
      </c>
      <c r="D39" s="30">
        <v>4</v>
      </c>
      <c r="E39" s="30">
        <v>50592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10</v>
      </c>
      <c r="E42" s="34">
        <f>E43</f>
        <v>215016</v>
      </c>
    </row>
    <row r="43" spans="1:5" x14ac:dyDescent="0.3">
      <c r="A43" s="36">
        <v>38</v>
      </c>
      <c r="B43" s="32"/>
      <c r="C43" s="35" t="s">
        <v>40</v>
      </c>
      <c r="D43" s="30">
        <v>10</v>
      </c>
      <c r="E43" s="30">
        <v>215016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10</v>
      </c>
      <c r="E44" s="34">
        <f>E45+E46+E47+E48</f>
        <v>137723</v>
      </c>
    </row>
    <row r="45" spans="1:5" x14ac:dyDescent="0.3">
      <c r="A45" s="36">
        <v>40</v>
      </c>
      <c r="B45" s="32"/>
      <c r="C45" s="35" t="s">
        <v>42</v>
      </c>
      <c r="D45" s="30">
        <v>10</v>
      </c>
      <c r="E45" s="30">
        <v>137723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10</v>
      </c>
      <c r="E49" s="34">
        <f>E50</f>
        <v>132101</v>
      </c>
    </row>
    <row r="50" spans="1:5" x14ac:dyDescent="0.3">
      <c r="A50" s="36">
        <v>45</v>
      </c>
      <c r="B50" s="32"/>
      <c r="C50" s="35" t="s">
        <v>47</v>
      </c>
      <c r="D50" s="30">
        <v>10</v>
      </c>
      <c r="E50" s="30">
        <v>132101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30</v>
      </c>
      <c r="E66" s="34">
        <f>E67+E68</f>
        <v>682992</v>
      </c>
    </row>
    <row r="67" spans="1:5" x14ac:dyDescent="0.3">
      <c r="A67" s="36">
        <v>62</v>
      </c>
      <c r="B67" s="32"/>
      <c r="C67" s="35" t="s">
        <v>64</v>
      </c>
      <c r="D67" s="30">
        <v>30</v>
      </c>
      <c r="E67" s="30">
        <v>682992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10</v>
      </c>
      <c r="E75" s="34">
        <f>E76</f>
        <v>205179</v>
      </c>
    </row>
    <row r="76" spans="1:5" x14ac:dyDescent="0.3">
      <c r="A76" s="36">
        <v>71</v>
      </c>
      <c r="B76" s="32"/>
      <c r="C76" s="35" t="s">
        <v>73</v>
      </c>
      <c r="D76" s="30">
        <v>10</v>
      </c>
      <c r="E76" s="30">
        <v>205179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4</v>
      </c>
      <c r="E77" s="34">
        <f>E78+E79</f>
        <v>182412</v>
      </c>
    </row>
    <row r="78" spans="1:5" x14ac:dyDescent="0.3">
      <c r="A78" s="36">
        <v>73</v>
      </c>
      <c r="B78" s="32"/>
      <c r="C78" s="35" t="s">
        <v>75</v>
      </c>
      <c r="D78" s="30">
        <v>4</v>
      </c>
      <c r="E78" s="30">
        <v>182412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20</v>
      </c>
      <c r="E86" s="34">
        <f>E87+E88</f>
        <v>353617</v>
      </c>
    </row>
    <row r="87" spans="1:5" x14ac:dyDescent="0.3">
      <c r="A87" s="36">
        <v>82</v>
      </c>
      <c r="B87" s="32"/>
      <c r="C87" s="35" t="s">
        <v>84</v>
      </c>
      <c r="D87" s="30">
        <v>20</v>
      </c>
      <c r="E87" s="30">
        <v>353617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40</v>
      </c>
      <c r="E91" s="34">
        <f>E92+E93</f>
        <v>500650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40</v>
      </c>
      <c r="E93" s="30">
        <v>500650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6" t="s">
        <v>107</v>
      </c>
      <c r="B110" s="56"/>
      <c r="C110" s="57"/>
      <c r="D110" s="19">
        <v>200</v>
      </c>
      <c r="E110" s="19">
        <v>3237642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0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49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48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47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6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5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43" activePane="bottomRight" state="frozen"/>
      <selection pane="topRight" activeCell="D1" sqref="D1"/>
      <selection pane="bottomLeft" activeCell="A6" sqref="A6"/>
      <selection pane="bottomRight" activeCell="E163" sqref="E16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8" t="s">
        <v>0</v>
      </c>
      <c r="B1" s="60"/>
      <c r="C1" s="60"/>
      <c r="D1" s="59"/>
      <c r="E1" s="59"/>
    </row>
    <row r="3" spans="1:5" x14ac:dyDescent="0.3">
      <c r="A3" s="61" t="s">
        <v>1</v>
      </c>
      <c r="B3" s="61" t="s">
        <v>108</v>
      </c>
      <c r="C3" s="67" t="s">
        <v>109</v>
      </c>
      <c r="D3" s="68" t="s">
        <v>127</v>
      </c>
      <c r="E3" s="68" t="s">
        <v>4</v>
      </c>
    </row>
    <row r="4" spans="1:5" ht="15.75" customHeight="1" x14ac:dyDescent="0.3">
      <c r="A4" s="62"/>
      <c r="B4" s="62"/>
      <c r="C4" s="62"/>
      <c r="D4" s="62"/>
      <c r="E4" s="62"/>
    </row>
    <row r="5" spans="1:5" ht="15.75" customHeight="1" x14ac:dyDescent="0.3">
      <c r="A5" s="63"/>
      <c r="B5" s="63"/>
      <c r="C5" s="63"/>
      <c r="D5" s="63"/>
      <c r="E5" s="63"/>
    </row>
    <row r="6" spans="1:5" x14ac:dyDescent="0.3">
      <c r="A6" s="50">
        <v>1</v>
      </c>
      <c r="B6" s="69" t="s">
        <v>128</v>
      </c>
      <c r="C6" s="14" t="s">
        <v>129</v>
      </c>
      <c r="D6" s="30">
        <v>150</v>
      </c>
      <c r="E6" s="30">
        <v>78704</v>
      </c>
    </row>
    <row r="7" spans="1:5" x14ac:dyDescent="0.3">
      <c r="A7" s="50">
        <v>2</v>
      </c>
      <c r="B7" s="62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62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62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62"/>
      <c r="C10" s="15" t="s">
        <v>133</v>
      </c>
      <c r="D10" s="30">
        <v>20</v>
      </c>
      <c r="E10" s="30">
        <v>7811</v>
      </c>
    </row>
    <row r="11" spans="1:5" x14ac:dyDescent="0.3">
      <c r="A11" s="50">
        <v>6</v>
      </c>
      <c r="B11" s="62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62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62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62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62"/>
      <c r="C15" s="14" t="s">
        <v>138</v>
      </c>
      <c r="D15" s="30">
        <v>30</v>
      </c>
      <c r="E15" s="30">
        <v>15055</v>
      </c>
    </row>
    <row r="16" spans="1:5" x14ac:dyDescent="0.3">
      <c r="A16" s="50">
        <v>11</v>
      </c>
      <c r="B16" s="62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62"/>
      <c r="C17" s="14" t="s">
        <v>140</v>
      </c>
      <c r="D17" s="30">
        <v>20</v>
      </c>
      <c r="E17" s="30">
        <v>3116</v>
      </c>
    </row>
    <row r="18" spans="1:5" x14ac:dyDescent="0.3">
      <c r="A18" s="50">
        <v>13</v>
      </c>
      <c r="B18" s="62"/>
      <c r="C18" s="14" t="s">
        <v>141</v>
      </c>
      <c r="D18" s="30">
        <v>50</v>
      </c>
      <c r="E18" s="30">
        <v>24214</v>
      </c>
    </row>
    <row r="19" spans="1:5" x14ac:dyDescent="0.3">
      <c r="A19" s="50">
        <v>14</v>
      </c>
      <c r="B19" s="62"/>
      <c r="C19" s="14" t="s">
        <v>142</v>
      </c>
      <c r="D19" s="30">
        <v>30</v>
      </c>
      <c r="E19" s="30">
        <v>6551</v>
      </c>
    </row>
    <row r="20" spans="1:5" x14ac:dyDescent="0.3">
      <c r="A20" s="50">
        <v>15</v>
      </c>
      <c r="B20" s="62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62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62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62"/>
      <c r="C23" s="14" t="s">
        <v>146</v>
      </c>
      <c r="D23" s="30">
        <v>100</v>
      </c>
      <c r="E23" s="30">
        <v>37193</v>
      </c>
    </row>
    <row r="24" spans="1:5" x14ac:dyDescent="0.3">
      <c r="A24" s="50">
        <v>19</v>
      </c>
      <c r="B24" s="62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62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62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62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62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62"/>
      <c r="C29" s="14" t="s">
        <v>152</v>
      </c>
      <c r="D29" s="30">
        <v>20</v>
      </c>
      <c r="E29" s="30">
        <v>2721</v>
      </c>
    </row>
    <row r="30" spans="1:5" x14ac:dyDescent="0.3">
      <c r="A30" s="50">
        <v>25</v>
      </c>
      <c r="B30" s="62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62"/>
      <c r="C31" s="14" t="s">
        <v>154</v>
      </c>
      <c r="D31" s="30">
        <v>100</v>
      </c>
      <c r="E31" s="30">
        <v>32345</v>
      </c>
    </row>
    <row r="32" spans="1:5" x14ac:dyDescent="0.3">
      <c r="A32" s="50">
        <v>27</v>
      </c>
      <c r="B32" s="62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62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62"/>
      <c r="C34" s="14" t="s">
        <v>157</v>
      </c>
      <c r="D34" s="30">
        <v>100</v>
      </c>
      <c r="E34" s="30">
        <v>24897</v>
      </c>
    </row>
    <row r="35" spans="1:5" x14ac:dyDescent="0.3">
      <c r="A35" s="50">
        <v>30</v>
      </c>
      <c r="B35" s="62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62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62"/>
      <c r="C37" s="14" t="s">
        <v>160</v>
      </c>
      <c r="D37" s="30">
        <v>100</v>
      </c>
      <c r="E37" s="30">
        <v>44472</v>
      </c>
    </row>
    <row r="38" spans="1:5" x14ac:dyDescent="0.3">
      <c r="A38" s="50">
        <v>33</v>
      </c>
      <c r="B38" s="62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62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62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62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62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62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62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62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62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62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62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62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62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62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62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62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62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62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62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62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62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62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62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62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62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62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62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62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63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69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62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62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62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62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62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62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62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62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62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62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62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62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62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62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62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62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62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62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62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63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5" t="s">
        <v>212</v>
      </c>
      <c r="B88" s="56"/>
      <c r="C88" s="56"/>
      <c r="D88" s="56"/>
      <c r="E88" s="56"/>
    </row>
    <row r="89" spans="1:5" x14ac:dyDescent="0.3">
      <c r="A89" s="16">
        <v>89</v>
      </c>
      <c r="B89" s="69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62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2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62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2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62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62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62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2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62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2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62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2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62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2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62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2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62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2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63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720</v>
      </c>
      <c r="E109" s="19">
        <v>277079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1" t="s">
        <v>1</v>
      </c>
      <c r="B112" s="61" t="s">
        <v>108</v>
      </c>
      <c r="C112" s="67" t="s">
        <v>109</v>
      </c>
      <c r="D112" s="68" t="s">
        <v>127</v>
      </c>
      <c r="E112" s="68" t="s">
        <v>4</v>
      </c>
    </row>
    <row r="113" spans="1:5" x14ac:dyDescent="0.3">
      <c r="A113" s="62"/>
      <c r="B113" s="62"/>
      <c r="C113" s="62"/>
      <c r="D113" s="62"/>
      <c r="E113" s="62"/>
    </row>
    <row r="114" spans="1:5" x14ac:dyDescent="0.3">
      <c r="A114" s="63"/>
      <c r="B114" s="63"/>
      <c r="C114" s="63"/>
      <c r="D114" s="63"/>
      <c r="E114" s="63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1" t="s">
        <v>1</v>
      </c>
      <c r="B118" s="61" t="s">
        <v>108</v>
      </c>
      <c r="C118" s="67" t="s">
        <v>109</v>
      </c>
      <c r="D118" s="68" t="s">
        <v>224</v>
      </c>
      <c r="E118" s="68" t="s">
        <v>4</v>
      </c>
    </row>
    <row r="119" spans="1:5" ht="15.75" customHeight="1" x14ac:dyDescent="0.3">
      <c r="A119" s="62"/>
      <c r="B119" s="62"/>
      <c r="C119" s="62"/>
      <c r="D119" s="62"/>
      <c r="E119" s="62"/>
    </row>
    <row r="120" spans="1:5" ht="15.75" customHeight="1" x14ac:dyDescent="0.3">
      <c r="A120" s="63"/>
      <c r="B120" s="63"/>
      <c r="C120" s="63"/>
      <c r="D120" s="63"/>
      <c r="E120" s="63"/>
    </row>
    <row r="121" spans="1:5" x14ac:dyDescent="0.3">
      <c r="A121" s="50">
        <v>1</v>
      </c>
      <c r="B121" s="69" t="s">
        <v>225</v>
      </c>
      <c r="C121" s="22" t="s">
        <v>226</v>
      </c>
      <c r="D121" s="30">
        <v>70</v>
      </c>
      <c r="E121" s="30">
        <v>117559</v>
      </c>
    </row>
    <row r="122" spans="1:5" x14ac:dyDescent="0.3">
      <c r="A122" s="50">
        <v>2</v>
      </c>
      <c r="B122" s="62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62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62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62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62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62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62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62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62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62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62"/>
      <c r="C132" s="22" t="s">
        <v>237</v>
      </c>
      <c r="D132" s="30">
        <v>10</v>
      </c>
      <c r="E132" s="30">
        <v>12086</v>
      </c>
    </row>
    <row r="133" spans="1:5" x14ac:dyDescent="0.3">
      <c r="A133" s="50">
        <v>13</v>
      </c>
      <c r="B133" s="62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62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62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62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62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62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62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62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62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62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62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62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62"/>
      <c r="C145" s="22" t="s">
        <v>250</v>
      </c>
      <c r="D145" s="30">
        <v>0</v>
      </c>
      <c r="E145" s="30">
        <v>0</v>
      </c>
    </row>
    <row r="146" spans="1:5" x14ac:dyDescent="0.3">
      <c r="A146" s="50">
        <v>26</v>
      </c>
      <c r="B146" s="62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62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62"/>
      <c r="C148" s="22" t="s">
        <v>253</v>
      </c>
      <c r="D148" s="30">
        <v>50</v>
      </c>
      <c r="E148" s="30">
        <v>27645</v>
      </c>
    </row>
    <row r="149" spans="1:5" x14ac:dyDescent="0.3">
      <c r="A149" s="50">
        <v>29</v>
      </c>
      <c r="B149" s="62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62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62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62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62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62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62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63"/>
      <c r="C156" s="22" t="s">
        <v>261</v>
      </c>
      <c r="D156" s="30">
        <v>0</v>
      </c>
      <c r="E156" s="30">
        <v>0</v>
      </c>
    </row>
    <row r="157" spans="1:5" x14ac:dyDescent="0.3">
      <c r="A157" s="55" t="s">
        <v>107</v>
      </c>
      <c r="B157" s="56"/>
      <c r="C157" s="57"/>
      <c r="D157" s="19">
        <v>130</v>
      </c>
      <c r="E157" s="19">
        <v>157290</v>
      </c>
    </row>
    <row r="158" spans="1:5" ht="15" customHeight="1" x14ac:dyDescent="0.3">
      <c r="D158" s="21"/>
      <c r="E158" s="21"/>
    </row>
    <row r="159" spans="1:5" x14ac:dyDescent="0.3">
      <c r="A159" s="61" t="s">
        <v>1</v>
      </c>
      <c r="B159" s="61" t="s">
        <v>108</v>
      </c>
      <c r="C159" s="67" t="s">
        <v>109</v>
      </c>
      <c r="D159" s="68" t="s">
        <v>127</v>
      </c>
      <c r="E159" s="68" t="s">
        <v>4</v>
      </c>
    </row>
    <row r="160" spans="1:5" ht="15" customHeight="1" x14ac:dyDescent="0.3">
      <c r="A160" s="62"/>
      <c r="B160" s="62"/>
      <c r="C160" s="62"/>
      <c r="D160" s="62"/>
      <c r="E160" s="62"/>
    </row>
    <row r="161" spans="1:5" ht="15" customHeight="1" x14ac:dyDescent="0.3">
      <c r="A161" s="63"/>
      <c r="B161" s="63"/>
      <c r="C161" s="63"/>
      <c r="D161" s="63"/>
      <c r="E161" s="63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0" t="s">
        <v>1</v>
      </c>
      <c r="B167" s="70" t="s">
        <v>108</v>
      </c>
      <c r="C167" s="72" t="s">
        <v>109</v>
      </c>
      <c r="D167" s="68" t="s">
        <v>127</v>
      </c>
      <c r="E167" s="68" t="s">
        <v>4</v>
      </c>
    </row>
    <row r="168" spans="1:5" ht="15" customHeight="1" x14ac:dyDescent="0.3">
      <c r="A168" s="60"/>
      <c r="B168" s="60"/>
      <c r="C168" s="73"/>
      <c r="D168" s="62"/>
      <c r="E168" s="62"/>
    </row>
    <row r="169" spans="1:5" ht="15" customHeight="1" x14ac:dyDescent="0.3">
      <c r="A169" s="71"/>
      <c r="B169" s="71"/>
      <c r="C169" s="74"/>
      <c r="D169" s="63"/>
      <c r="E169" s="63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1" t="s">
        <v>1</v>
      </c>
      <c r="B173" s="61" t="s">
        <v>108</v>
      </c>
      <c r="C173" s="67" t="s">
        <v>109</v>
      </c>
      <c r="D173" s="68" t="s">
        <v>127</v>
      </c>
      <c r="E173" s="68" t="s">
        <v>4</v>
      </c>
    </row>
    <row r="174" spans="1:5" ht="15" customHeight="1" x14ac:dyDescent="0.3">
      <c r="A174" s="62"/>
      <c r="B174" s="62"/>
      <c r="C174" s="62"/>
      <c r="D174" s="62"/>
      <c r="E174" s="62"/>
    </row>
    <row r="175" spans="1:5" ht="15" customHeight="1" x14ac:dyDescent="0.3">
      <c r="A175" s="63"/>
      <c r="B175" s="63"/>
      <c r="C175" s="63"/>
      <c r="D175" s="63"/>
      <c r="E175" s="63"/>
    </row>
    <row r="176" spans="1:5" ht="15.75" customHeight="1" x14ac:dyDescent="0.3">
      <c r="A176" s="50">
        <v>1</v>
      </c>
      <c r="B176" s="77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62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62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62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62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62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62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62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62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62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62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3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5" t="s">
        <v>107</v>
      </c>
      <c r="B188" s="56"/>
      <c r="C188" s="57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1" t="s">
        <v>1</v>
      </c>
      <c r="B191" s="61" t="s">
        <v>108</v>
      </c>
      <c r="C191" s="67" t="s">
        <v>109</v>
      </c>
      <c r="D191" s="68" t="s">
        <v>224</v>
      </c>
      <c r="E191" s="68" t="s">
        <v>4</v>
      </c>
    </row>
    <row r="192" spans="1:5" ht="15.75" customHeight="1" x14ac:dyDescent="0.3">
      <c r="A192" s="62"/>
      <c r="B192" s="62"/>
      <c r="C192" s="62"/>
      <c r="D192" s="62"/>
      <c r="E192" s="62"/>
    </row>
    <row r="193" spans="1:6" ht="15.75" customHeight="1" x14ac:dyDescent="0.3">
      <c r="A193" s="63"/>
      <c r="B193" s="63"/>
      <c r="C193" s="63"/>
      <c r="D193" s="63"/>
      <c r="E193" s="63"/>
    </row>
    <row r="194" spans="1:6" x14ac:dyDescent="0.3">
      <c r="A194" s="50">
        <v>1</v>
      </c>
      <c r="B194" s="76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3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55" t="s">
        <v>107</v>
      </c>
      <c r="B196" s="56"/>
      <c r="C196" s="57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6" t="s">
        <v>1</v>
      </c>
      <c r="B199" s="76" t="s">
        <v>108</v>
      </c>
      <c r="C199" s="67" t="s">
        <v>109</v>
      </c>
      <c r="D199" s="68" t="s">
        <v>127</v>
      </c>
      <c r="E199" s="68" t="s">
        <v>281</v>
      </c>
      <c r="F199" s="68" t="s">
        <v>4</v>
      </c>
    </row>
    <row r="200" spans="1:6" x14ac:dyDescent="0.3">
      <c r="A200" s="62"/>
      <c r="B200" s="62"/>
      <c r="C200" s="62"/>
      <c r="D200" s="62"/>
      <c r="E200" s="62"/>
      <c r="F200" s="62"/>
    </row>
    <row r="201" spans="1:6" x14ac:dyDescent="0.3">
      <c r="A201" s="63"/>
      <c r="B201" s="63"/>
      <c r="C201" s="63"/>
      <c r="D201" s="63"/>
      <c r="E201" s="63"/>
      <c r="F201" s="63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6" t="s">
        <v>1</v>
      </c>
      <c r="B208" s="76" t="s">
        <v>108</v>
      </c>
      <c r="C208" s="67" t="s">
        <v>109</v>
      </c>
      <c r="D208" s="68" t="s">
        <v>224</v>
      </c>
      <c r="E208" s="68" t="s">
        <v>281</v>
      </c>
      <c r="F208" s="68" t="s">
        <v>4</v>
      </c>
    </row>
    <row r="209" spans="1:6" x14ac:dyDescent="0.3">
      <c r="A209" s="62"/>
      <c r="B209" s="62"/>
      <c r="C209" s="62"/>
      <c r="D209" s="62"/>
      <c r="E209" s="62"/>
      <c r="F209" s="62"/>
    </row>
    <row r="210" spans="1:6" x14ac:dyDescent="0.3">
      <c r="A210" s="63"/>
      <c r="B210" s="63"/>
      <c r="C210" s="63"/>
      <c r="D210" s="63"/>
      <c r="E210" s="63"/>
      <c r="F210" s="63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4" priority="19" operator="greaterThan">
      <formula>SUM($F$202:$F$204)</formula>
    </cfRule>
    <cfRule type="cellIs" dxfId="43" priority="20" operator="lessThan">
      <formula>SUM($F$202:$F$204)</formula>
    </cfRule>
    <cfRule type="cellIs" dxfId="42" priority="21" operator="equal">
      <formula>SUM($F$202:$F$204)</formula>
    </cfRule>
  </conditionalFormatting>
  <conditionalFormatting sqref="D109">
    <cfRule type="cellIs" dxfId="41" priority="317" operator="greaterThan">
      <formula>SUM($D$6:$D$87)+SUM($D$89:$D$108)</formula>
    </cfRule>
    <cfRule type="cellIs" dxfId="40" priority="318" operator="equal">
      <formula>SUM($D$6:$D$87)+SUM($D$89:$D$108)</formula>
    </cfRule>
    <cfRule type="cellIs" dxfId="39" priority="319" operator="lessThan">
      <formula>SUM($D$6:$D$87)+SUM($D$89:$D$108)</formula>
    </cfRule>
  </conditionalFormatting>
  <conditionalFormatting sqref="E109">
    <cfRule type="cellIs" dxfId="38" priority="320" operator="greaterThan">
      <formula>SUM($E$6:$E$87)+SUM($E$89:$E$108)</formula>
    </cfRule>
    <cfRule type="cellIs" dxfId="37" priority="321" operator="lessThan">
      <formula>SUM($E$6:$E$87)+SUM($E$89:$E$108)</formula>
    </cfRule>
    <cfRule type="cellIs" dxfId="36" priority="322" operator="equal">
      <formula>SUM($E$6:$E$87)+SUM($E$89:$E$108)</formula>
    </cfRule>
  </conditionalFormatting>
  <conditionalFormatting sqref="D157">
    <cfRule type="cellIs" dxfId="35" priority="16" operator="equal">
      <formula>SUM($D$121:$D$156)</formula>
    </cfRule>
    <cfRule type="cellIs" dxfId="34" priority="17" operator="greaterThan">
      <formula>SUM($D$121:$D$156)</formula>
    </cfRule>
    <cfRule type="cellIs" dxfId="33" priority="18" operator="lessThan">
      <formula>SUM($D$121:$D$156)</formula>
    </cfRule>
  </conditionalFormatting>
  <conditionalFormatting sqref="E157">
    <cfRule type="cellIs" dxfId="32" priority="13" operator="equal">
      <formula>SUM($E$121:$E$156)</formula>
    </cfRule>
    <cfRule type="cellIs" dxfId="31" priority="14" operator="greaterThan">
      <formula>SUM($E$121:$E$156)</formula>
    </cfRule>
    <cfRule type="cellIs" dxfId="30" priority="15" operator="lessThan">
      <formula>SUM($E$121:$E$156)</formula>
    </cfRule>
  </conditionalFormatting>
  <conditionalFormatting sqref="D188">
    <cfRule type="cellIs" dxfId="29" priority="10" operator="equal">
      <formula>SUM($D$176:$D$187)</formula>
    </cfRule>
    <cfRule type="cellIs" dxfId="28" priority="11" operator="greaterThan">
      <formula>SUM($D$176:$D$187)</formula>
    </cfRule>
    <cfRule type="cellIs" dxfId="27" priority="12" operator="lessThan">
      <formula>SUM($D$176:$D$187)</formula>
    </cfRule>
  </conditionalFormatting>
  <conditionalFormatting sqref="E188">
    <cfRule type="cellIs" dxfId="26" priority="7" operator="equal">
      <formula>SUM($E$176:$E$187)</formula>
    </cfRule>
    <cfRule type="cellIs" dxfId="25" priority="8" operator="lessThan">
      <formula>SUM($E$176:$E$187)</formula>
    </cfRule>
    <cfRule type="cellIs" dxfId="24" priority="9" operator="greaterThan">
      <formula>SUM($E$176:$E$187)</formula>
    </cfRule>
  </conditionalFormatting>
  <conditionalFormatting sqref="D196">
    <cfRule type="cellIs" dxfId="23" priority="4" operator="equal">
      <formula>SUM($D$194:$D$195)</formula>
    </cfRule>
    <cfRule type="cellIs" dxfId="22" priority="5" operator="greaterThan">
      <formula>SUM($D$194:$D$195)</formula>
    </cfRule>
    <cfRule type="cellIs" dxfId="21" priority="6" operator="lessThan">
      <formula>SUM($D$194:$D$195)</formula>
    </cfRule>
  </conditionalFormatting>
  <conditionalFormatting sqref="E196">
    <cfRule type="cellIs" dxfId="20" priority="1" operator="equal">
      <formula>SUM($E$194:$E$195)</formula>
    </cfRule>
    <cfRule type="cellIs" dxfId="19" priority="2" operator="lessThan">
      <formula>SUM($E$194:$E$195)</formula>
    </cfRule>
    <cfRule type="cellIs" dxfId="18" priority="3" operator="greaterThan">
      <formula>SUM($E$194:$E$195)</formula>
    </cfRule>
  </conditionalFormatting>
  <conditionalFormatting sqref="D205">
    <cfRule type="cellIs" dxfId="17" priority="365" operator="greaterThan">
      <formula>SUM($D$202:$D$204)</formula>
    </cfRule>
    <cfRule type="cellIs" dxfId="16" priority="366" operator="equal">
      <formula>SUM($D$202:$D$204)</formula>
    </cfRule>
    <cfRule type="cellIs" dxfId="15" priority="367" operator="lessThan">
      <formula>SUM($D$202:$D$204)</formula>
    </cfRule>
  </conditionalFormatting>
  <conditionalFormatting sqref="E205">
    <cfRule type="cellIs" dxfId="14" priority="371" operator="greaterThan">
      <formula>SUM($E$202:$E$204)</formula>
    </cfRule>
    <cfRule type="cellIs" dxfId="13" priority="372" operator="lessThan">
      <formula>SUM($E$202:$E$204)</formula>
    </cfRule>
    <cfRule type="cellIs" dxfId="12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E16" sqref="E16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8" t="s">
        <v>0</v>
      </c>
      <c r="B1" s="60"/>
      <c r="C1" s="60"/>
      <c r="D1" s="60"/>
      <c r="E1" s="60"/>
    </row>
    <row r="4" spans="1:5" ht="15" customHeight="1" x14ac:dyDescent="0.3"/>
    <row r="5" spans="1:5" x14ac:dyDescent="0.3">
      <c r="A5" s="61" t="s">
        <v>1</v>
      </c>
      <c r="B5" s="61" t="s">
        <v>108</v>
      </c>
      <c r="C5" s="79" t="s">
        <v>109</v>
      </c>
      <c r="D5" s="68" t="s">
        <v>110</v>
      </c>
      <c r="E5" s="68" t="s">
        <v>4</v>
      </c>
    </row>
    <row r="6" spans="1:5" x14ac:dyDescent="0.3">
      <c r="A6" s="62"/>
      <c r="B6" s="62"/>
      <c r="C6" s="62"/>
      <c r="D6" s="62"/>
      <c r="E6" s="62"/>
    </row>
    <row r="7" spans="1:5" x14ac:dyDescent="0.3">
      <c r="A7" s="63"/>
      <c r="B7" s="63"/>
      <c r="C7" s="63"/>
      <c r="D7" s="63"/>
      <c r="E7" s="63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250</v>
      </c>
      <c r="E15" s="13">
        <v>473573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8" t="s">
        <v>107</v>
      </c>
      <c r="B21" s="56"/>
      <c r="C21" s="57"/>
      <c r="D21" s="12">
        <v>250</v>
      </c>
      <c r="E21" s="12">
        <v>473573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1" priority="365" operator="greaterThan">
      <formula>SUM($D$8:$D$20)</formula>
    </cfRule>
    <cfRule type="cellIs" dxfId="10" priority="366" operator="lessThan">
      <formula>SUM($D$8:$D$20)</formula>
    </cfRule>
    <cfRule type="cellIs" dxfId="9" priority="367" operator="equal">
      <formula>SUM($D$8:$D$20)</formula>
    </cfRule>
  </conditionalFormatting>
  <conditionalFormatting sqref="E21">
    <cfRule type="cellIs" dxfId="8" priority="1" operator="equal">
      <formula>SUM($E$8:$E$20)</formula>
    </cfRule>
    <cfRule type="cellIs" dxfId="7" priority="2" operator="greaterThan">
      <formula>SUM($E$8:$E$20)</formula>
    </cfRule>
    <cfRule type="cellIs" dxfId="6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A7" sqref="A7:XFD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0</v>
      </c>
      <c r="B1" s="81"/>
      <c r="C1" s="81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2" t="s">
        <v>304</v>
      </c>
      <c r="C3" s="85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3"/>
      <c r="C4" s="6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4"/>
      <c r="C5" s="6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B3:B5"/>
    <mergeCell ref="C3:C5"/>
  </mergeCells>
  <conditionalFormatting sqref="B6">
    <cfRule type="cellIs" dxfId="5" priority="365" operator="greaterThan">
      <formula>#REF!+#REF!+#REF!+#REF!+#REF!+#REF!+#REF!+#REF!+#REF!+#REF!+#REF!+#REF!</formula>
    </cfRule>
    <cfRule type="cellIs" dxfId="4" priority="366" operator="equal">
      <formula>#REF!+#REF!+#REF!+#REF!+#REF!+#REF!+#REF!+#REF!+#REF!+#REF!+#REF!+#REF!</formula>
    </cfRule>
    <cfRule type="cellIs" dxfId="3" priority="367" operator="lessThan">
      <formula>#REF!+#REF!+#REF!+#REF!+#REF!+#REF!+#REF!+#REF!+#REF!+#REF!+#REF!+#REF!</formula>
    </cfRule>
  </conditionalFormatting>
  <conditionalFormatting sqref="C6">
    <cfRule type="cellIs" dxfId="2" priority="368" operator="greaterThan">
      <formula>#REF!+#REF!+#REF!+#REF!+#REF!+#REF!+#REF!+#REF!+#REF!+#REF!+#REF!+#REF!</formula>
    </cfRule>
    <cfRule type="cellIs" dxfId="1" priority="369" operator="lessThan">
      <formula>#REF!+#REF!+#REF!+#REF!+#REF!+#REF!+#REF!+#REF!+#REF!+#REF!+#REF!+#REF!</formula>
    </cfRule>
    <cfRule type="cellIs" dxfId="0" priority="370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2022-02-08T23:11:02Z</dcterms:modified>
</cp:coreProperties>
</file>